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XT\FU\"/>
    </mc:Choice>
  </mc:AlternateContent>
  <xr:revisionPtr revIDLastSave="0" documentId="8_{CD3DC886-1BB1-47D0-8746-A950B0BC2091}" xr6:coauthVersionLast="47" xr6:coauthVersionMax="47" xr10:uidLastSave="{00000000-0000-0000-0000-000000000000}"/>
  <bookViews>
    <workbookView xWindow="-15" yWindow="-525" windowWidth="38430" windowHeight="21075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<sst xmlns="http://schemas.openxmlformats.org/spreadsheetml/2006/main" count="88" uniqueCount="64">
  <si>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</si>
  <si>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</si>
  <si>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</si>
  <si>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</si>
  <si>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</si>
  <si>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</si>
  <si>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</si>
  <si>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</si>
  <si>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</si>
  <si>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</si>
  <si>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</si>
  <si>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</si>
  <si>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</si>
  <si>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</si>
  <si>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</si>
  <si>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</si>
  <si>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</si>
  <si>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</si>
  <si>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</si>
  <si>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</si>
  <si>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MICHELE GUERRISI</t>
  </si>
  <si>
    <t>89022 CITTANOVA (RC) - Contrada Casciari s.n.c. - C.F. 82000460806 C.M. RCPS060002</t>
  </si>
  <si>
    <t>2024</t>
  </si>
  <si>
    <t>2024    19/a del 04/03/2024</t>
  </si>
  <si>
    <t>143/I del 10/02/2024</t>
  </si>
  <si>
    <t>320 del 29/02/2024</t>
  </si>
  <si>
    <t>1000243500001237 del 22/02/2024</t>
  </si>
  <si>
    <t>12 del 07/02/2024</t>
  </si>
  <si>
    <t>4 del 15/03/2024</t>
  </si>
  <si>
    <t>27/PA del 20/02/2024</t>
  </si>
  <si>
    <t>33/PA del 05/03/2024</t>
  </si>
  <si>
    <t>12400605450000000099 del 06/03/2024</t>
  </si>
  <si>
    <t>FPA 1/23 del 26/10/2023</t>
  </si>
  <si>
    <t>76 del 04/04/2024</t>
  </si>
  <si>
    <t>26 del 19/03/2024</t>
  </si>
  <si>
    <t>129 del 31/01/2024</t>
  </si>
  <si>
    <t>2/6 del 19/03/2024</t>
  </si>
  <si>
    <t>12/ PA del 25/03/2024</t>
  </si>
  <si>
    <t>3PA/2024 del 11/03/2024</t>
  </si>
  <si>
    <t>3241/00 del 28/03/2024</t>
  </si>
  <si>
    <t>FPA 2/24 del 03/04/2024</t>
  </si>
  <si>
    <t>FPA 1/24 del 15/03/2024</t>
  </si>
  <si>
    <t>133 PA del 15/04/2024</t>
  </si>
  <si>
    <t>11/ PA del 25/03/2024</t>
  </si>
  <si>
    <t>FPA 4/24 del 24/04/2024</t>
  </si>
  <si>
    <t>FPA 5/24 del 24/04/2024</t>
  </si>
  <si>
    <t>FPA 6/24 del 24/04/2024</t>
  </si>
  <si>
    <t>33 del 30/04/2024</t>
  </si>
  <si>
    <t>185 PA del 30/04/2024</t>
  </si>
  <si>
    <t>116 del 28/03/2024</t>
  </si>
  <si>
    <t>000000001244 del 08/03/2024</t>
  </si>
  <si>
    <t>89 del 19/04/2024</t>
  </si>
  <si>
    <t>F/70 del 24/04/2024</t>
  </si>
  <si>
    <t>19/ PA del 23/05/2024</t>
  </si>
  <si>
    <t>1PA del 29/05/2024</t>
  </si>
  <si>
    <t>FPA 3/24 del 29/05/2024</t>
  </si>
  <si>
    <t>FATTPA 36_24 del 30/05/2024</t>
  </si>
  <si>
    <t>31/PA del 14/05/2024</t>
  </si>
  <si>
    <t>54/PA del 08/05/2024</t>
  </si>
  <si>
    <t>55/PA del 08/05/2024</t>
  </si>
  <si>
    <t>11/PA del 31/05/2024</t>
  </si>
  <si>
    <t>784 del 30/04/2024</t>
  </si>
  <si>
    <t>953 del 31/05/2024</t>
  </si>
  <si>
    <t>266 del 10/06/2024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</si>
</sst>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41</v>
      </c>
      <c r="B9" s="33"/>
      <c r="C9" s="32">
        <f>SUM(C13:C16)</f>
        <v>307529.12000000005</v>
      </c>
      <c r="D9" s="33"/>
      <c r="E9" s="38">
        <f>('Trimestre 1'!H1+'Trimestre 2'!H1+'Trimestre 3'!H1+'Trimestre 4'!H1)/C9</f>
        <v>-15.599059269574207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5</v>
      </c>
      <c r="C13" s="26">
        <f>'Trimestre 1'!B1</f>
        <v>4318.83</v>
      </c>
      <c r="D13" s="26">
        <f>'Trimestre 1'!G1</f>
        <v>-20.60500644850573</v>
      </c>
      <c r="E13" s="26">
        <v>205475.98</v>
      </c>
      <c r="F13" s="30">
        <v>91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36</v>
      </c>
      <c r="C14" s="26">
        <f>'Trimestre 2'!B1</f>
        <v>303210.29000000004</v>
      </c>
      <c r="D14" s="26">
        <f>'Trimestre 2'!G1</f>
        <v>-15.527756165531191</v>
      </c>
      <c r="E14" s="26">
        <v>92953.93</v>
      </c>
      <c r="F14" s="30">
        <v>48</v>
      </c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4318.83</v>
      </c>
      <c r="C1" s="31">
        <f>COUNTA(A4:A203)</f>
        <v>5</v>
      </c>
      <c r="G1" s="13">
        <f>IF(B1&lt;&gt;0,H1/B1,0)</f>
        <v>-20.60500644850573</v>
      </c>
      <c r="H1" s="12">
        <f>SUM(H4:H195)</f>
        <v>-88989.51999999999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3563.64</v>
      </c>
      <c r="C4" s="10">
        <v>45387</v>
      </c>
      <c r="D4" s="10">
        <v>45366</v>
      </c>
      <c r="E4" s="10"/>
      <c r="F4" s="10"/>
      <c r="G4" s="1">
        <f>D4-C4-(F4-E4)</f>
        <v>-21</v>
      </c>
      <c r="H4" s="9">
        <f>B4*G4</f>
        <v>-74836.44</v>
      </c>
    </row>
    <row r="5" spans="1:8" x14ac:dyDescent="0.25">
      <c r="A5" s="16" t="s">
        <v>24</v>
      </c>
      <c r="B5" s="9">
        <v>155.74</v>
      </c>
      <c r="C5" s="10">
        <v>45373</v>
      </c>
      <c r="D5" s="10">
        <v>45366</v>
      </c>
      <c r="E5" s="10"/>
      <c r="F5" s="10"/>
      <c r="G5" s="1">
        <f t="shared" ref="G5:G68" si="0">D5-C5-(F5-E5)</f>
        <v>-7</v>
      </c>
      <c r="H5" s="9">
        <f t="shared" ref="H5:H68" si="1">B5*G5</f>
        <v>-1090.18</v>
      </c>
    </row>
    <row r="6" spans="1:8" x14ac:dyDescent="0.25">
      <c r="A6" s="16" t="s">
        <v>25</v>
      </c>
      <c r="B6" s="9">
        <v>125</v>
      </c>
      <c r="C6" s="10">
        <v>45387</v>
      </c>
      <c r="D6" s="10">
        <v>45366</v>
      </c>
      <c r="E6" s="10"/>
      <c r="F6" s="10"/>
      <c r="G6" s="1">
        <f t="shared" si="0"/>
        <v>-21</v>
      </c>
      <c r="H6" s="9">
        <f t="shared" si="1"/>
        <v>-2625</v>
      </c>
    </row>
    <row r="7" spans="1:8" x14ac:dyDescent="0.25">
      <c r="A7" s="16" t="s">
        <v>26</v>
      </c>
      <c r="B7" s="9">
        <v>39</v>
      </c>
      <c r="C7" s="10">
        <v>45388</v>
      </c>
      <c r="D7" s="10">
        <v>45366</v>
      </c>
      <c r="E7" s="10"/>
      <c r="F7" s="10"/>
      <c r="G7" s="1">
        <f t="shared" si="0"/>
        <v>-22</v>
      </c>
      <c r="H7" s="9">
        <f t="shared" si="1"/>
        <v>-858</v>
      </c>
    </row>
    <row r="8" spans="1:8" x14ac:dyDescent="0.25">
      <c r="A8" s="16" t="s">
        <v>27</v>
      </c>
      <c r="B8" s="9">
        <v>435.45</v>
      </c>
      <c r="C8" s="10">
        <v>45388</v>
      </c>
      <c r="D8" s="10">
        <v>45366</v>
      </c>
      <c r="E8" s="10"/>
      <c r="F8" s="10"/>
      <c r="G8" s="1">
        <f t="shared" si="0"/>
        <v>-22</v>
      </c>
      <c r="H8" s="9">
        <f t="shared" si="1"/>
        <v>-9579.9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>
      <selection activeCell="F40" sqref="F40"/>
    </sheetView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303210.29000000004</v>
      </c>
      <c r="C1" s="31">
        <f>COUNTA(A4:A203)</f>
        <v>36</v>
      </c>
      <c r="G1" s="13">
        <f>IF(B1&lt;&gt;0,H1/B1,0)</f>
        <v>-15.527756165531191</v>
      </c>
      <c r="H1" s="12">
        <f>SUM(H4:H195)</f>
        <v>-4708175.4499999993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28</v>
      </c>
      <c r="B4" s="9">
        <v>42487.5</v>
      </c>
      <c r="C4" s="10">
        <v>45403</v>
      </c>
      <c r="D4" s="10">
        <v>45390</v>
      </c>
      <c r="E4" s="10"/>
      <c r="F4" s="10"/>
      <c r="G4" s="1">
        <f>D4-C4-(F4-E4)</f>
        <v>-13</v>
      </c>
      <c r="H4" s="9">
        <f>B4*G4</f>
        <v>-552337.5</v>
      </c>
    </row>
    <row r="5" spans="1:8" x14ac:dyDescent="0.25">
      <c r="A5" s="16" t="s">
        <v>29</v>
      </c>
      <c r="B5" s="9">
        <v>4000</v>
      </c>
      <c r="C5" s="10">
        <v>45387</v>
      </c>
      <c r="D5" s="10">
        <v>45400</v>
      </c>
      <c r="E5" s="10"/>
      <c r="F5" s="10"/>
      <c r="G5" s="1">
        <f t="shared" ref="G5:G68" si="0">D5-C5-(F5-E5)</f>
        <v>13</v>
      </c>
      <c r="H5" s="9">
        <f t="shared" ref="H5:H68" si="1">B5*G5</f>
        <v>52000</v>
      </c>
    </row>
    <row r="6" spans="1:8" x14ac:dyDescent="0.25">
      <c r="A6" s="16" t="s">
        <v>30</v>
      </c>
      <c r="B6" s="9">
        <v>48920.5</v>
      </c>
      <c r="C6" s="10">
        <v>45403</v>
      </c>
      <c r="D6" s="10">
        <v>45400</v>
      </c>
      <c r="E6" s="10"/>
      <c r="F6" s="10"/>
      <c r="G6" s="1">
        <f t="shared" si="0"/>
        <v>-3</v>
      </c>
      <c r="H6" s="9">
        <f t="shared" si="1"/>
        <v>-146761.5</v>
      </c>
    </row>
    <row r="7" spans="1:8" x14ac:dyDescent="0.25">
      <c r="A7" s="16" t="s">
        <v>31</v>
      </c>
      <c r="B7" s="9">
        <v>127.75</v>
      </c>
      <c r="C7" s="10">
        <v>45403</v>
      </c>
      <c r="D7" s="10">
        <v>45400</v>
      </c>
      <c r="E7" s="10"/>
      <c r="F7" s="10"/>
      <c r="G7" s="1">
        <f t="shared" si="0"/>
        <v>-3</v>
      </c>
      <c r="H7" s="9">
        <f t="shared" si="1"/>
        <v>-383.25</v>
      </c>
    </row>
    <row r="8" spans="1:8" x14ac:dyDescent="0.25">
      <c r="A8" s="16" t="s">
        <v>32</v>
      </c>
      <c r="B8" s="9">
        <v>327.27</v>
      </c>
      <c r="C8" s="10">
        <v>45388</v>
      </c>
      <c r="D8" s="10">
        <v>45400</v>
      </c>
      <c r="E8" s="10"/>
      <c r="F8" s="10"/>
      <c r="G8" s="1">
        <f t="shared" si="0"/>
        <v>12</v>
      </c>
      <c r="H8" s="9">
        <f t="shared" si="1"/>
        <v>3927.24</v>
      </c>
    </row>
    <row r="9" spans="1:8" x14ac:dyDescent="0.25">
      <c r="A9" s="16" t="s">
        <v>33</v>
      </c>
      <c r="B9" s="9">
        <v>27000</v>
      </c>
      <c r="C9" s="10">
        <v>45420</v>
      </c>
      <c r="D9" s="10">
        <v>45400</v>
      </c>
      <c r="E9" s="10"/>
      <c r="F9" s="10"/>
      <c r="G9" s="1">
        <f t="shared" si="0"/>
        <v>-20</v>
      </c>
      <c r="H9" s="9">
        <f t="shared" si="1"/>
        <v>-540000</v>
      </c>
    </row>
    <row r="10" spans="1:8" x14ac:dyDescent="0.25">
      <c r="A10" s="16" t="s">
        <v>34</v>
      </c>
      <c r="B10" s="9">
        <v>400</v>
      </c>
      <c r="C10" s="10">
        <v>45420</v>
      </c>
      <c r="D10" s="10">
        <v>45400</v>
      </c>
      <c r="E10" s="10"/>
      <c r="F10" s="10"/>
      <c r="G10" s="1">
        <f t="shared" si="0"/>
        <v>-20</v>
      </c>
      <c r="H10" s="9">
        <f t="shared" si="1"/>
        <v>-8000</v>
      </c>
    </row>
    <row r="11" spans="1:8" x14ac:dyDescent="0.25">
      <c r="A11" s="16" t="s">
        <v>35</v>
      </c>
      <c r="B11" s="9">
        <v>125</v>
      </c>
      <c r="C11" s="10">
        <v>45424</v>
      </c>
      <c r="D11" s="10">
        <v>45400</v>
      </c>
      <c r="E11" s="10"/>
      <c r="F11" s="10"/>
      <c r="G11" s="1">
        <f t="shared" si="0"/>
        <v>-24</v>
      </c>
      <c r="H11" s="9">
        <f t="shared" si="1"/>
        <v>-3000</v>
      </c>
    </row>
    <row r="12" spans="1:8" x14ac:dyDescent="0.25">
      <c r="A12" s="16" t="s">
        <v>36</v>
      </c>
      <c r="B12" s="9">
        <v>155</v>
      </c>
      <c r="C12" s="10">
        <v>45420</v>
      </c>
      <c r="D12" s="10">
        <v>45400</v>
      </c>
      <c r="E12" s="10"/>
      <c r="F12" s="10"/>
      <c r="G12" s="1">
        <f t="shared" si="0"/>
        <v>-20</v>
      </c>
      <c r="H12" s="9">
        <f t="shared" si="1"/>
        <v>-3100</v>
      </c>
    </row>
    <row r="13" spans="1:8" x14ac:dyDescent="0.25">
      <c r="A13" s="16" t="s">
        <v>37</v>
      </c>
      <c r="B13" s="9">
        <v>1160</v>
      </c>
      <c r="C13" s="10">
        <v>45420</v>
      </c>
      <c r="D13" s="10">
        <v>45400</v>
      </c>
      <c r="E13" s="10"/>
      <c r="F13" s="10"/>
      <c r="G13" s="1">
        <f t="shared" si="0"/>
        <v>-20</v>
      </c>
      <c r="H13" s="9">
        <f t="shared" si="1"/>
        <v>-23200</v>
      </c>
    </row>
    <row r="14" spans="1:8" x14ac:dyDescent="0.25">
      <c r="A14" s="16" t="s">
        <v>38</v>
      </c>
      <c r="B14" s="9">
        <v>648.08000000000004</v>
      </c>
      <c r="C14" s="10">
        <v>45403</v>
      </c>
      <c r="D14" s="10">
        <v>45400</v>
      </c>
      <c r="E14" s="10"/>
      <c r="F14" s="10"/>
      <c r="G14" s="1">
        <f t="shared" si="0"/>
        <v>-3</v>
      </c>
      <c r="H14" s="9">
        <f t="shared" si="1"/>
        <v>-1944.24</v>
      </c>
    </row>
    <row r="15" spans="1:8" x14ac:dyDescent="0.25">
      <c r="A15" s="16" t="s">
        <v>39</v>
      </c>
      <c r="B15" s="9">
        <v>462</v>
      </c>
      <c r="C15" s="10">
        <v>45420</v>
      </c>
      <c r="D15" s="10">
        <v>45400</v>
      </c>
      <c r="E15" s="10"/>
      <c r="F15" s="10"/>
      <c r="G15" s="1">
        <f t="shared" si="0"/>
        <v>-20</v>
      </c>
      <c r="H15" s="9">
        <f t="shared" si="1"/>
        <v>-9240</v>
      </c>
    </row>
    <row r="16" spans="1:8" x14ac:dyDescent="0.25">
      <c r="A16" s="16" t="s">
        <v>40</v>
      </c>
      <c r="B16" s="9">
        <v>1338</v>
      </c>
      <c r="C16" s="10">
        <v>45420</v>
      </c>
      <c r="D16" s="10">
        <v>45400</v>
      </c>
      <c r="E16" s="10"/>
      <c r="F16" s="10"/>
      <c r="G16" s="1">
        <f t="shared" si="0"/>
        <v>-20</v>
      </c>
      <c r="H16" s="9">
        <f t="shared" si="1"/>
        <v>-26760</v>
      </c>
    </row>
    <row r="17" spans="1:8" x14ac:dyDescent="0.25">
      <c r="A17" s="16" t="s">
        <v>41</v>
      </c>
      <c r="B17" s="9">
        <v>4175</v>
      </c>
      <c r="C17" s="10">
        <v>45403</v>
      </c>
      <c r="D17" s="10">
        <v>45406</v>
      </c>
      <c r="E17" s="10"/>
      <c r="F17" s="10"/>
      <c r="G17" s="1">
        <f t="shared" si="0"/>
        <v>3</v>
      </c>
      <c r="H17" s="9">
        <f t="shared" si="1"/>
        <v>12525</v>
      </c>
    </row>
    <row r="18" spans="1:8" x14ac:dyDescent="0.25">
      <c r="A18" s="16" t="s">
        <v>42</v>
      </c>
      <c r="B18" s="9">
        <v>21092</v>
      </c>
      <c r="C18" s="10">
        <v>45436</v>
      </c>
      <c r="D18" s="10">
        <v>45406</v>
      </c>
      <c r="E18" s="10"/>
      <c r="F18" s="10"/>
      <c r="G18" s="1">
        <f t="shared" si="0"/>
        <v>-30</v>
      </c>
      <c r="H18" s="9">
        <f t="shared" si="1"/>
        <v>-632760</v>
      </c>
    </row>
    <row r="19" spans="1:8" x14ac:dyDescent="0.25">
      <c r="A19" s="16" t="s">
        <v>43</v>
      </c>
      <c r="B19" s="9">
        <v>1200</v>
      </c>
      <c r="C19" s="10">
        <v>45420</v>
      </c>
      <c r="D19" s="10">
        <v>45406</v>
      </c>
      <c r="E19" s="10"/>
      <c r="F19" s="10"/>
      <c r="G19" s="1">
        <f t="shared" si="0"/>
        <v>-14</v>
      </c>
      <c r="H19" s="9">
        <f t="shared" si="1"/>
        <v>-16800</v>
      </c>
    </row>
    <row r="20" spans="1:8" x14ac:dyDescent="0.25">
      <c r="A20" s="16" t="s">
        <v>44</v>
      </c>
      <c r="B20" s="9">
        <v>654.54</v>
      </c>
      <c r="C20" s="10">
        <v>45445</v>
      </c>
      <c r="D20" s="10">
        <v>45415</v>
      </c>
      <c r="E20" s="10"/>
      <c r="F20" s="10"/>
      <c r="G20" s="1">
        <f t="shared" si="0"/>
        <v>-30</v>
      </c>
      <c r="H20" s="9">
        <f t="shared" si="1"/>
        <v>-19636.2</v>
      </c>
    </row>
    <row r="21" spans="1:8" x14ac:dyDescent="0.25">
      <c r="A21" s="16" t="s">
        <v>45</v>
      </c>
      <c r="B21" s="9">
        <v>327.27</v>
      </c>
      <c r="C21" s="10">
        <v>45445</v>
      </c>
      <c r="D21" s="10">
        <v>45415</v>
      </c>
      <c r="E21" s="10"/>
      <c r="F21" s="10"/>
      <c r="G21" s="1">
        <f t="shared" si="0"/>
        <v>-30</v>
      </c>
      <c r="H21" s="9">
        <f t="shared" si="1"/>
        <v>-9818.1</v>
      </c>
    </row>
    <row r="22" spans="1:8" x14ac:dyDescent="0.25">
      <c r="A22" s="16" t="s">
        <v>46</v>
      </c>
      <c r="B22" s="9">
        <v>245.45</v>
      </c>
      <c r="C22" s="10">
        <v>45436</v>
      </c>
      <c r="D22" s="10">
        <v>45415</v>
      </c>
      <c r="E22" s="10"/>
      <c r="F22" s="10"/>
      <c r="G22" s="1">
        <f t="shared" si="0"/>
        <v>-21</v>
      </c>
      <c r="H22" s="9">
        <f t="shared" si="1"/>
        <v>-5154.45</v>
      </c>
    </row>
    <row r="23" spans="1:8" x14ac:dyDescent="0.25">
      <c r="A23" s="16" t="s">
        <v>47</v>
      </c>
      <c r="B23" s="9">
        <v>46109.5</v>
      </c>
      <c r="C23" s="10">
        <v>45445</v>
      </c>
      <c r="D23" s="10">
        <v>45425</v>
      </c>
      <c r="E23" s="10"/>
      <c r="F23" s="10"/>
      <c r="G23" s="1">
        <f t="shared" si="0"/>
        <v>-20</v>
      </c>
      <c r="H23" s="9">
        <f t="shared" si="1"/>
        <v>-922190</v>
      </c>
    </row>
    <row r="24" spans="1:8" x14ac:dyDescent="0.25">
      <c r="A24" s="16" t="s">
        <v>48</v>
      </c>
      <c r="B24" s="9">
        <v>45310</v>
      </c>
      <c r="C24" s="10">
        <v>45451</v>
      </c>
      <c r="D24" s="10">
        <v>45425</v>
      </c>
      <c r="E24" s="10"/>
      <c r="F24" s="10"/>
      <c r="G24" s="1">
        <f t="shared" si="0"/>
        <v>-26</v>
      </c>
      <c r="H24" s="9">
        <f t="shared" si="1"/>
        <v>-1178060</v>
      </c>
    </row>
    <row r="25" spans="1:8" x14ac:dyDescent="0.25">
      <c r="A25" s="16" t="s">
        <v>49</v>
      </c>
      <c r="B25" s="9">
        <v>1147.54</v>
      </c>
      <c r="C25" s="10">
        <v>45420</v>
      </c>
      <c r="D25" s="10">
        <v>45425</v>
      </c>
      <c r="E25" s="10"/>
      <c r="F25" s="10"/>
      <c r="G25" s="1">
        <f t="shared" si="0"/>
        <v>5</v>
      </c>
      <c r="H25" s="9">
        <f t="shared" si="1"/>
        <v>5737.7</v>
      </c>
    </row>
    <row r="26" spans="1:8" x14ac:dyDescent="0.25">
      <c r="A26" s="16" t="s">
        <v>50</v>
      </c>
      <c r="B26" s="9">
        <v>5117.3</v>
      </c>
      <c r="C26" s="10">
        <v>45403</v>
      </c>
      <c r="D26" s="10">
        <v>45425</v>
      </c>
      <c r="E26" s="10"/>
      <c r="F26" s="10"/>
      <c r="G26" s="1">
        <f t="shared" si="0"/>
        <v>22</v>
      </c>
      <c r="H26" s="9">
        <f t="shared" si="1"/>
        <v>112580.6</v>
      </c>
    </row>
    <row r="27" spans="1:8" x14ac:dyDescent="0.25">
      <c r="A27" s="16" t="s">
        <v>51</v>
      </c>
      <c r="B27" s="9">
        <v>39864</v>
      </c>
      <c r="C27" s="10">
        <v>45457</v>
      </c>
      <c r="D27" s="10">
        <v>45441</v>
      </c>
      <c r="E27" s="10"/>
      <c r="F27" s="10"/>
      <c r="G27" s="1">
        <f t="shared" si="0"/>
        <v>-16</v>
      </c>
      <c r="H27" s="9">
        <f t="shared" si="1"/>
        <v>-637824</v>
      </c>
    </row>
    <row r="28" spans="1:8" x14ac:dyDescent="0.25">
      <c r="A28" s="16" t="s">
        <v>52</v>
      </c>
      <c r="B28" s="9">
        <v>127.27</v>
      </c>
      <c r="C28" s="10">
        <v>45445</v>
      </c>
      <c r="D28" s="10">
        <v>45467</v>
      </c>
      <c r="E28" s="10"/>
      <c r="F28" s="10"/>
      <c r="G28" s="1">
        <f t="shared" si="0"/>
        <v>22</v>
      </c>
      <c r="H28" s="9">
        <f t="shared" si="1"/>
        <v>2799.94</v>
      </c>
    </row>
    <row r="29" spans="1:8" x14ac:dyDescent="0.25">
      <c r="A29" s="16" t="s">
        <v>53</v>
      </c>
      <c r="B29" s="9">
        <v>4320</v>
      </c>
      <c r="C29" s="10">
        <v>45487</v>
      </c>
      <c r="D29" s="10">
        <v>45467</v>
      </c>
      <c r="E29" s="10"/>
      <c r="F29" s="10"/>
      <c r="G29" s="1">
        <f t="shared" si="0"/>
        <v>-20</v>
      </c>
      <c r="H29" s="9">
        <f t="shared" si="1"/>
        <v>-86400</v>
      </c>
    </row>
    <row r="30" spans="1:8" x14ac:dyDescent="0.25">
      <c r="A30" s="16" t="s">
        <v>54</v>
      </c>
      <c r="B30" s="9">
        <v>405</v>
      </c>
      <c r="C30" s="10">
        <v>45478</v>
      </c>
      <c r="D30" s="10">
        <v>45467</v>
      </c>
      <c r="E30" s="10"/>
      <c r="F30" s="10"/>
      <c r="G30" s="1">
        <f t="shared" si="0"/>
        <v>-11</v>
      </c>
      <c r="H30" s="9">
        <f t="shared" si="1"/>
        <v>-4455</v>
      </c>
    </row>
    <row r="31" spans="1:8" x14ac:dyDescent="0.25">
      <c r="A31" s="16" t="s">
        <v>55</v>
      </c>
      <c r="B31" s="9">
        <v>1319</v>
      </c>
      <c r="C31" s="10">
        <v>45478</v>
      </c>
      <c r="D31" s="10">
        <v>45467</v>
      </c>
      <c r="E31" s="10"/>
      <c r="F31" s="10"/>
      <c r="G31" s="1">
        <f t="shared" si="0"/>
        <v>-11</v>
      </c>
      <c r="H31" s="9">
        <f t="shared" si="1"/>
        <v>-14509</v>
      </c>
    </row>
    <row r="32" spans="1:8" x14ac:dyDescent="0.25">
      <c r="A32" s="16" t="s">
        <v>56</v>
      </c>
      <c r="B32" s="9">
        <v>409.09</v>
      </c>
      <c r="C32" s="10">
        <v>45478</v>
      </c>
      <c r="D32" s="10">
        <v>45467</v>
      </c>
      <c r="E32" s="10"/>
      <c r="F32" s="10"/>
      <c r="G32" s="1">
        <f t="shared" si="0"/>
        <v>-11</v>
      </c>
      <c r="H32" s="9">
        <f t="shared" si="1"/>
        <v>-4499.99</v>
      </c>
    </row>
    <row r="33" spans="1:8" x14ac:dyDescent="0.25">
      <c r="A33" s="16" t="s">
        <v>57</v>
      </c>
      <c r="B33" s="9">
        <v>230</v>
      </c>
      <c r="C33" s="10">
        <v>45464</v>
      </c>
      <c r="D33" s="10">
        <v>45467</v>
      </c>
      <c r="E33" s="10"/>
      <c r="F33" s="10"/>
      <c r="G33" s="1">
        <f t="shared" si="0"/>
        <v>3</v>
      </c>
      <c r="H33" s="9">
        <f t="shared" si="1"/>
        <v>690</v>
      </c>
    </row>
    <row r="34" spans="1:8" x14ac:dyDescent="0.25">
      <c r="A34" s="16" t="s">
        <v>58</v>
      </c>
      <c r="B34" s="9">
        <v>550</v>
      </c>
      <c r="C34" s="10">
        <v>45457</v>
      </c>
      <c r="D34" s="10">
        <v>45467</v>
      </c>
      <c r="E34" s="10"/>
      <c r="F34" s="10"/>
      <c r="G34" s="1">
        <f t="shared" si="0"/>
        <v>10</v>
      </c>
      <c r="H34" s="9">
        <f t="shared" si="1"/>
        <v>5500</v>
      </c>
    </row>
    <row r="35" spans="1:8" x14ac:dyDescent="0.25">
      <c r="A35" s="16" t="s">
        <v>59</v>
      </c>
      <c r="B35" s="9">
        <v>116.23</v>
      </c>
      <c r="C35" s="10">
        <v>45457</v>
      </c>
      <c r="D35" s="10">
        <v>45467</v>
      </c>
      <c r="E35" s="10"/>
      <c r="F35" s="10"/>
      <c r="G35" s="1">
        <f t="shared" si="0"/>
        <v>10</v>
      </c>
      <c r="H35" s="9">
        <f t="shared" si="1"/>
        <v>1162.3</v>
      </c>
    </row>
    <row r="36" spans="1:8" x14ac:dyDescent="0.25">
      <c r="A36" s="16" t="s">
        <v>60</v>
      </c>
      <c r="B36" s="9">
        <v>240</v>
      </c>
      <c r="C36" s="10">
        <v>45478</v>
      </c>
      <c r="D36" s="10">
        <v>45467</v>
      </c>
      <c r="E36" s="10"/>
      <c r="F36" s="10"/>
      <c r="G36" s="1">
        <f t="shared" si="0"/>
        <v>-11</v>
      </c>
      <c r="H36" s="9">
        <f t="shared" si="1"/>
        <v>-2640</v>
      </c>
    </row>
    <row r="37" spans="1:8" x14ac:dyDescent="0.25">
      <c r="A37" s="16" t="s">
        <v>61</v>
      </c>
      <c r="B37" s="9">
        <v>125</v>
      </c>
      <c r="C37" s="10">
        <v>45445</v>
      </c>
      <c r="D37" s="10">
        <v>45467</v>
      </c>
      <c r="E37" s="10"/>
      <c r="F37" s="10"/>
      <c r="G37" s="1">
        <f t="shared" si="0"/>
        <v>22</v>
      </c>
      <c r="H37" s="9">
        <f t="shared" si="1"/>
        <v>2750</v>
      </c>
    </row>
    <row r="38" spans="1:8" x14ac:dyDescent="0.25">
      <c r="A38" s="16" t="s">
        <v>62</v>
      </c>
      <c r="B38" s="9">
        <v>125</v>
      </c>
      <c r="C38" s="10">
        <v>45478</v>
      </c>
      <c r="D38" s="10">
        <v>45467</v>
      </c>
      <c r="E38" s="10"/>
      <c r="F38" s="10"/>
      <c r="G38" s="1">
        <f t="shared" si="0"/>
        <v>-11</v>
      </c>
      <c r="H38" s="9">
        <f t="shared" si="1"/>
        <v>-1375</v>
      </c>
    </row>
    <row r="39" spans="1:8" x14ac:dyDescent="0.25">
      <c r="A39" s="16" t="s">
        <v>63</v>
      </c>
      <c r="B39" s="9">
        <v>2850</v>
      </c>
      <c r="C39" s="10">
        <v>45487</v>
      </c>
      <c r="D39" s="10">
        <v>45467</v>
      </c>
      <c r="E39" s="10"/>
      <c r="F39" s="10"/>
      <c r="G39" s="1">
        <f t="shared" si="0"/>
        <v>-20</v>
      </c>
      <c r="H39" s="9">
        <f t="shared" si="1"/>
        <v>-57000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2006-09-16T00:00:00Z</dcterms:created>
  <dcterms:modified xsi:type="dcterms:W3CDTF">2024-07-11T07:01:17Z</dcterms:modified>
</cp:coreProperties>
</file>